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50"/>
  </bookViews>
  <sheets>
    <sheet name="First_shortlist_report - 2021-0" sheetId="1" r:id="rId1"/>
  </sheets>
  <definedNames>
    <definedName name="_xlnm._FilterDatabase" localSheetId="0" hidden="1">'First_shortlist_report - 2021-0'!$A$1:$E$78</definedName>
  </definedNames>
  <calcPr calcId="162913"/>
</workbook>
</file>

<file path=xl/calcChain.xml><?xml version="1.0" encoding="utf-8"?>
<calcChain xmlns="http://schemas.openxmlformats.org/spreadsheetml/2006/main">
  <c r="C57" i="1" l="1"/>
  <c r="C66" i="1"/>
  <c r="C5" i="1"/>
  <c r="C51" i="1"/>
  <c r="C29" i="1"/>
  <c r="C35" i="1"/>
  <c r="C18" i="1"/>
  <c r="C12" i="1"/>
  <c r="C9" i="1"/>
  <c r="C61" i="1"/>
  <c r="C37" i="1"/>
  <c r="C15" i="1"/>
  <c r="C33" i="1"/>
  <c r="C74" i="1"/>
  <c r="C43" i="1"/>
  <c r="C8" i="1"/>
  <c r="C10" i="1"/>
  <c r="C2" i="1"/>
  <c r="C52" i="1"/>
  <c r="C78" i="1"/>
  <c r="C22" i="1"/>
  <c r="C20" i="1"/>
  <c r="C45" i="1"/>
  <c r="C47" i="1"/>
  <c r="C16" i="1"/>
  <c r="C23" i="1"/>
  <c r="C34" i="1"/>
  <c r="C60" i="1"/>
  <c r="C28" i="1"/>
  <c r="C48" i="1"/>
  <c r="C71" i="1"/>
  <c r="C6" i="1"/>
  <c r="C46" i="1"/>
  <c r="C38" i="1"/>
  <c r="C42" i="1"/>
  <c r="C7" i="1"/>
  <c r="C24" i="1"/>
  <c r="C32" i="1"/>
  <c r="C56" i="1"/>
  <c r="C64" i="1"/>
  <c r="C25" i="1"/>
  <c r="C17" i="1"/>
  <c r="C53" i="1"/>
  <c r="C55" i="1"/>
  <c r="C73" i="1"/>
  <c r="C75" i="1"/>
  <c r="C3" i="1"/>
  <c r="C50" i="1"/>
  <c r="C27" i="1"/>
  <c r="C69" i="1"/>
  <c r="C70" i="1"/>
  <c r="C31" i="1"/>
  <c r="C76" i="1"/>
  <c r="C11" i="1"/>
  <c r="C77" i="1"/>
  <c r="C68" i="1"/>
  <c r="C58" i="1"/>
  <c r="C39" i="1"/>
  <c r="C44" i="1"/>
  <c r="C62" i="1"/>
  <c r="C49" i="1"/>
  <c r="C40" i="1"/>
  <c r="C4" i="1"/>
  <c r="C26" i="1"/>
  <c r="C36" i="1"/>
  <c r="C72" i="1"/>
  <c r="C67" i="1"/>
  <c r="C65" i="1"/>
  <c r="C63" i="1"/>
  <c r="C54" i="1"/>
  <c r="C13" i="1"/>
  <c r="C14" i="1"/>
  <c r="C21" i="1"/>
  <c r="C59" i="1"/>
  <c r="C41" i="1"/>
  <c r="C30" i="1"/>
  <c r="C19" i="1"/>
</calcChain>
</file>

<file path=xl/sharedStrings.xml><?xml version="1.0" encoding="utf-8"?>
<sst xmlns="http://schemas.openxmlformats.org/spreadsheetml/2006/main" count="391" uniqueCount="169">
  <si>
    <t>Shortlist Name</t>
  </si>
  <si>
    <t>Candidate Name</t>
  </si>
  <si>
    <t>Candidate ID</t>
  </si>
  <si>
    <t>Candidate Email ID</t>
  </si>
  <si>
    <t>Discipline</t>
  </si>
  <si>
    <t>DET2021 12032021</t>
  </si>
  <si>
    <t>Shrimanta Mishra</t>
  </si>
  <si>
    <t>shrimantamishra1234567@gmail.com</t>
  </si>
  <si>
    <t xml:space="preserve">Electronics and Communications </t>
  </si>
  <si>
    <t>Sanjay Ku. Das</t>
  </si>
  <si>
    <t>sidharthdas707@gmail.com</t>
  </si>
  <si>
    <t xml:space="preserve">Electrical </t>
  </si>
  <si>
    <t>CHANDRA SEKHAR PRADHAN</t>
  </si>
  <si>
    <t>cs607468@gmail.com</t>
  </si>
  <si>
    <t xml:space="preserve">Others </t>
  </si>
  <si>
    <t>NAZIA ZEHAN</t>
  </si>
  <si>
    <t>nazia.zehan786@gmail.com</t>
  </si>
  <si>
    <t>Vivek Ghosh</t>
  </si>
  <si>
    <t>vivektherockstar9@gmail.com</t>
  </si>
  <si>
    <t>Harish Bhuyan</t>
  </si>
  <si>
    <t>harishbhuyan6@gmail.com</t>
  </si>
  <si>
    <t xml:space="preserve">Mechanical </t>
  </si>
  <si>
    <t>GOURAV KUMAR NATH</t>
  </si>
  <si>
    <t>gnath8920@gmail.com</t>
  </si>
  <si>
    <t>RUMANA HASINULLAH SHAIKH</t>
  </si>
  <si>
    <t>rumanashaikh38694@gmail.com</t>
  </si>
  <si>
    <t>SATYA PRAKASH MOHAPATRA</t>
  </si>
  <si>
    <t>satyaprakshmohapatra36@gmail.com</t>
  </si>
  <si>
    <t>Avinash Jaiswal</t>
  </si>
  <si>
    <t>coolavijai2002@gmail.com</t>
  </si>
  <si>
    <t>B.JAGDISH PARIDA</t>
  </si>
  <si>
    <t>jagdishparida9090@gmail.com</t>
  </si>
  <si>
    <t>NISITA SINGH</t>
  </si>
  <si>
    <t>singhnisita4@gmail.com</t>
  </si>
  <si>
    <t xml:space="preserve">Civil </t>
  </si>
  <si>
    <t>SOBHA SAHU</t>
  </si>
  <si>
    <t>sobhasahusahu9770@gmail.com</t>
  </si>
  <si>
    <t>Amit Bauri</t>
  </si>
  <si>
    <t>amitbauri17@gmail.com</t>
  </si>
  <si>
    <t>Monalisa Barla</t>
  </si>
  <si>
    <t>monalisabarla20@gmail.com</t>
  </si>
  <si>
    <t>SWATI DAS</t>
  </si>
  <si>
    <t>swatidas508@gmail.com</t>
  </si>
  <si>
    <t>Manish Pandit</t>
  </si>
  <si>
    <t>99manishpandit@gmail.com</t>
  </si>
  <si>
    <t>Seikh Rihan</t>
  </si>
  <si>
    <t>sekhrihan22feb@gmail.com</t>
  </si>
  <si>
    <t xml:space="preserve">Sunil Das </t>
  </si>
  <si>
    <t>sunildas2002.01@gmail.com</t>
  </si>
  <si>
    <t>RAKESH PRADHAN</t>
  </si>
  <si>
    <t>rakeshpradhan7855@gmail.com</t>
  </si>
  <si>
    <t>Bishnu Pada Bera</t>
  </si>
  <si>
    <t>bbera3001@gmail.com</t>
  </si>
  <si>
    <t>AYUSH JAISWAL</t>
  </si>
  <si>
    <t>ayushjaiswalprime@gmail.com</t>
  </si>
  <si>
    <t>Laxmipriya Tandi</t>
  </si>
  <si>
    <t>priyalaxmi593@gmail.com</t>
  </si>
  <si>
    <t>DEBIKA JENA</t>
  </si>
  <si>
    <t>debikajena550@gmail.com</t>
  </si>
  <si>
    <t>RAMAN KUMAR JHA</t>
  </si>
  <si>
    <t>rj131948@gmail.com</t>
  </si>
  <si>
    <t>MANASHA MAJHI</t>
  </si>
  <si>
    <t>manasha.majhi8594@gmail.com</t>
  </si>
  <si>
    <t>MAHESWAR MAJHI</t>
  </si>
  <si>
    <t>maheswar.majhi2584@gmail.com</t>
  </si>
  <si>
    <t>Jitendra Mahato</t>
  </si>
  <si>
    <t>jmahato2000@gmail.com</t>
  </si>
  <si>
    <t>Shivam Pasayat</t>
  </si>
  <si>
    <t>shivampasayat9@gmail.com</t>
  </si>
  <si>
    <t>Rohit Ku. Yadav</t>
  </si>
  <si>
    <t>kumaryadavrohit631@gmail.com</t>
  </si>
  <si>
    <t>Suvam Barick</t>
  </si>
  <si>
    <t>subhambarick2@gmail.com</t>
  </si>
  <si>
    <t>Chanda Swain</t>
  </si>
  <si>
    <t>chandanswainrkl7@gmail.com</t>
  </si>
  <si>
    <t>Santosh Oram</t>
  </si>
  <si>
    <t>santosh.oram.s.o@gmail.com</t>
  </si>
  <si>
    <t>Amit Soreng</t>
  </si>
  <si>
    <t>amit2001ss@gmail.com</t>
  </si>
  <si>
    <t>Nitish Ku. Pati</t>
  </si>
  <si>
    <t>nitishpati00@gmail.com</t>
  </si>
  <si>
    <t>RAMSHA HASIN ULLAH SHAIKH</t>
  </si>
  <si>
    <t>ramshashaikh807@gmail.com</t>
  </si>
  <si>
    <t>Sandeep Kumar sahoo</t>
  </si>
  <si>
    <t>sanddepsahoo@gmail.com</t>
  </si>
  <si>
    <t>Bhabani shankar Madhei</t>
  </si>
  <si>
    <t>bhabanishankarmadhei@gmail.com</t>
  </si>
  <si>
    <t>UDHRAN HANSDAH</t>
  </si>
  <si>
    <t>tinkuudhranhansdah50600@gmail.com</t>
  </si>
  <si>
    <t>Sujit Kumar Majhi</t>
  </si>
  <si>
    <t>sujitmajhi9078@gmail.com</t>
  </si>
  <si>
    <t>Sankalpa Sambhas Barik</t>
  </si>
  <si>
    <t>sankalpasambhas@gmail.com</t>
  </si>
  <si>
    <t>Soumya Suman Mohapatra</t>
  </si>
  <si>
    <t>soumyasumanmohapatra@gmail.com</t>
  </si>
  <si>
    <t>Preeti Sahoo</t>
  </si>
  <si>
    <t>preetisahoo1112@gmail.com</t>
  </si>
  <si>
    <t>Nekhles soreng</t>
  </si>
  <si>
    <t>nikhlessoreng@gmail.com</t>
  </si>
  <si>
    <t>ABINASH MUDULI</t>
  </si>
  <si>
    <t>abinashmuduli943@gmail.com</t>
  </si>
  <si>
    <t>RAJENDRA BADAIK</t>
  </si>
  <si>
    <t>rajendrabadaik23@gmail.com</t>
  </si>
  <si>
    <t>Krishna Prasad Sah</t>
  </si>
  <si>
    <t>sahkrishnaprasad2000@gmail.com</t>
  </si>
  <si>
    <t>RITIK KUMAR</t>
  </si>
  <si>
    <t>rkmahato0811@gmail.com</t>
  </si>
  <si>
    <t>Nikhil Kumar sah</t>
  </si>
  <si>
    <t>nikhilsah514@gmail.com</t>
  </si>
  <si>
    <t>DEBASISH MAHAPATRA</t>
  </si>
  <si>
    <t>debasishmahapatra23@gmail.com</t>
  </si>
  <si>
    <t>VIVEKANANDA SAMAL</t>
  </si>
  <si>
    <t>vivekanandasamal53@gmail.com</t>
  </si>
  <si>
    <t>Sishir Samal</t>
  </si>
  <si>
    <t>samalsishir8455@gmail.com</t>
  </si>
  <si>
    <t>SMITA TANDIA</t>
  </si>
  <si>
    <t>smitatandia1999@gmail.com</t>
  </si>
  <si>
    <t>ABDUL SAMIR</t>
  </si>
  <si>
    <t>abdulsamirkhan527@gmail.com</t>
  </si>
  <si>
    <t>ABHILIPSA  DHAL</t>
  </si>
  <si>
    <t>dabhilipsa2@gmail.com</t>
  </si>
  <si>
    <t>Nibedita Pradhan</t>
  </si>
  <si>
    <t>nibeditapradhan774@gmail.com</t>
  </si>
  <si>
    <t>Bharat Tanty</t>
  </si>
  <si>
    <t>bharattanty2001@gmail.com</t>
  </si>
  <si>
    <t>Anjali kujur</t>
  </si>
  <si>
    <t>kujuranjali67@gmail.com</t>
  </si>
  <si>
    <t xml:space="preserve">SANJEEV TANDI </t>
  </si>
  <si>
    <t>143sanjeevtandi@gmail.com</t>
  </si>
  <si>
    <t>RAJU KUMAR VERMA</t>
  </si>
  <si>
    <t>rk3545211@gmail.com</t>
  </si>
  <si>
    <t>Jitendra Das</t>
  </si>
  <si>
    <t>dasjitendra545@gmail.com</t>
  </si>
  <si>
    <t>MADHUSMITA MOHANTA</t>
  </si>
  <si>
    <t>sweetmadhumbj@gmail.com</t>
  </si>
  <si>
    <t>Sourav patra</t>
  </si>
  <si>
    <t>souravpatra8093@gmail.com</t>
  </si>
  <si>
    <t>EJAZ AHMED</t>
  </si>
  <si>
    <t>ejazahmed4050@gmail.com</t>
  </si>
  <si>
    <t>Ankit gupta</t>
  </si>
  <si>
    <t>ankitguptaji9147@gmail.com</t>
  </si>
  <si>
    <t>Ramnarayan tudu</t>
  </si>
  <si>
    <t>ramnarayantudu6738@gmail.com</t>
  </si>
  <si>
    <t>Chinmaya Ku. Gouda</t>
  </si>
  <si>
    <t>chinmayakumar694@gmail.com</t>
  </si>
  <si>
    <t>Akash samad</t>
  </si>
  <si>
    <t>akash555samad@gmail.com</t>
  </si>
  <si>
    <t xml:space="preserve">Aurobinda dasadhikari </t>
  </si>
  <si>
    <t>dasadhikariarabinda@gmail.com</t>
  </si>
  <si>
    <t>Jyotiranjan Behera</t>
  </si>
  <si>
    <t>jyotiranjanbehera183@gmail.com</t>
  </si>
  <si>
    <t>Rajesh Naik</t>
  </si>
  <si>
    <t>rajeshnaikraja3@gmail.com</t>
  </si>
  <si>
    <t>SUBHAM LAL</t>
  </si>
  <si>
    <t>subupapamummy@gmail.com</t>
  </si>
  <si>
    <t>PRADEEP KUMAR BARIK</t>
  </si>
  <si>
    <t>jagan2001pradeep@gmail.com</t>
  </si>
  <si>
    <t>Abhinash behera</t>
  </si>
  <si>
    <t>abhinash1732001@gmail.com</t>
  </si>
  <si>
    <t>SUDEEP KUMAR NAYAK</t>
  </si>
  <si>
    <t>nayaksudeep05@gmail.com</t>
  </si>
  <si>
    <t>Samra oram</t>
  </si>
  <si>
    <t>samraoram34@gmail.com</t>
  </si>
  <si>
    <t>Gayatri Maharana</t>
  </si>
  <si>
    <t>gayatrimaharana3949@gmail.com</t>
  </si>
  <si>
    <t>Remarks</t>
  </si>
  <si>
    <t>Kindly mention the branch name</t>
  </si>
  <si>
    <t>Eligible</t>
  </si>
  <si>
    <t xml:space="preserve"> Kindly mention the branch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</si>
</sst>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E1" sqref="E1:F1048576"/>
    </sheetView>
  </sheetViews>
  <sheetFormatPr defaultRowHeight="15" x14ac:dyDescent="0.25"/>
  <cols>
    <col min="1" max="1" width="25.140625" style="1" customWidth="1"/>
    <col min="2" max="2" width="33.28515625" style="1" customWidth="1"/>
    <col min="3" max="3" width="22" style="1" customWidth="1"/>
    <col min="4" max="4" width="36.140625" style="1" bestFit="1" customWidth="1"/>
    <col min="5" max="5" width="30.7109375" style="1" customWidth="1"/>
    <col min="6" max="6" width="58" style="1" bestFit="1" customWidth="1"/>
    <col min="7" max="16384" width="9.140625" style="1"/>
  </cols>
  <sheetData>
    <row r="1" spans="1:7" s="4" customFormat="1" ht="15.75" thickBot="1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165</v>
      </c>
      <c r="G1" s="5"/>
    </row>
    <row r="2" spans="1:7" x14ac:dyDescent="0.25">
      <c r="A2" s="7" t="s">
        <v>5</v>
      </c>
      <c r="B2" s="7" t="s">
        <v>45</v>
      </c>
      <c r="C2" s="7" t="str">
        <f>"20214415445362"</f>
        <v>20214415445362</v>
      </c>
      <c r="D2" s="7" t="s">
        <v>46</v>
      </c>
      <c r="E2" s="7" t="s">
        <v>8</v>
      </c>
      <c r="F2" s="13" t="s">
        <v>167</v>
      </c>
      <c r="G2" s="6"/>
    </row>
    <row r="3" spans="1:7" x14ac:dyDescent="0.25">
      <c r="A3" s="1" t="s">
        <v>5</v>
      </c>
      <c r="B3" s="1" t="s">
        <v>103</v>
      </c>
      <c r="C3" s="1" t="str">
        <f>"20214415450031"</f>
        <v>20214415450031</v>
      </c>
      <c r="D3" s="1" t="s">
        <v>104</v>
      </c>
      <c r="E3" s="1" t="s">
        <v>11</v>
      </c>
      <c r="F3" s="8" t="s">
        <v>167</v>
      </c>
      <c r="G3" s="6"/>
    </row>
    <row r="4" spans="1:7" x14ac:dyDescent="0.25">
      <c r="A4" s="2" t="s">
        <v>5</v>
      </c>
      <c r="B4" s="2" t="s">
        <v>135</v>
      </c>
      <c r="C4" s="2" t="str">
        <f>"20214415453595"</f>
        <v>20214415453595</v>
      </c>
      <c r="D4" s="2" t="s">
        <v>136</v>
      </c>
      <c r="E4" s="2" t="s">
        <v>21</v>
      </c>
      <c r="F4" s="9" t="s">
        <v>167</v>
      </c>
      <c r="G4" s="6"/>
    </row>
    <row r="5" spans="1:7" x14ac:dyDescent="0.25">
      <c r="A5" s="3" t="s">
        <v>5</v>
      </c>
      <c r="B5" s="3" t="s">
        <v>12</v>
      </c>
      <c r="C5" s="3" t="str">
        <f>"20214415452652"</f>
        <v>20214415452652</v>
      </c>
      <c r="D5" s="3" t="s">
        <v>13</v>
      </c>
      <c r="E5" s="3" t="s">
        <v>14</v>
      </c>
      <c r="F5" s="10" t="s">
        <v>168</v>
      </c>
      <c r="G5" s="6"/>
    </row>
    <row r="6" spans="1:7" x14ac:dyDescent="0.25">
      <c r="A6" s="2" t="s">
        <v>5</v>
      </c>
      <c r="B6" s="2" t="s">
        <v>73</v>
      </c>
      <c r="C6" s="2" t="str">
        <f>"20214415452523"</f>
        <v>20214415452523</v>
      </c>
      <c r="D6" s="2" t="s">
        <v>74</v>
      </c>
      <c r="E6" s="2" t="s">
        <v>11</v>
      </c>
      <c r="F6" s="9" t="s">
        <v>167</v>
      </c>
      <c r="G6" s="6"/>
    </row>
    <row r="7" spans="1:7" x14ac:dyDescent="0.25">
      <c r="A7" s="1" t="s">
        <v>5</v>
      </c>
      <c r="B7" s="1" t="s">
        <v>81</v>
      </c>
      <c r="C7" s="1" t="str">
        <f>"20214415449067"</f>
        <v>20214415449067</v>
      </c>
      <c r="D7" s="1" t="s">
        <v>82</v>
      </c>
      <c r="E7" s="1" t="s">
        <v>34</v>
      </c>
      <c r="F7" s="8" t="s">
        <v>167</v>
      </c>
      <c r="G7" s="6"/>
    </row>
    <row r="8" spans="1:7" x14ac:dyDescent="0.25">
      <c r="A8" s="1" t="s">
        <v>5</v>
      </c>
      <c r="B8" s="1" t="s">
        <v>41</v>
      </c>
      <c r="C8" s="1" t="str">
        <f>"20214415449050"</f>
        <v>20214415449050</v>
      </c>
      <c r="D8" s="1" t="s">
        <v>42</v>
      </c>
      <c r="E8" s="1" t="s">
        <v>34</v>
      </c>
      <c r="F8" s="8" t="s">
        <v>167</v>
      </c>
      <c r="G8" s="6"/>
    </row>
    <row r="9" spans="1:7" x14ac:dyDescent="0.25">
      <c r="A9" s="3" t="s">
        <v>5</v>
      </c>
      <c r="B9" s="3" t="s">
        <v>26</v>
      </c>
      <c r="C9" s="3" t="str">
        <f>"20214415455409"</f>
        <v>20214415455409</v>
      </c>
      <c r="D9" s="3" t="s">
        <v>27</v>
      </c>
      <c r="E9" s="3" t="s">
        <v>14</v>
      </c>
      <c r="F9" s="10" t="s">
        <v>166</v>
      </c>
      <c r="G9" s="6"/>
    </row>
    <row r="10" spans="1:7" x14ac:dyDescent="0.25">
      <c r="A10" s="2" t="s">
        <v>5</v>
      </c>
      <c r="B10" s="2" t="s">
        <v>43</v>
      </c>
      <c r="C10" s="2" t="str">
        <f>"20214415454706"</f>
        <v>20214415454706</v>
      </c>
      <c r="D10" s="2" t="s">
        <v>44</v>
      </c>
      <c r="E10" s="2" t="s">
        <v>21</v>
      </c>
      <c r="F10" s="9" t="s">
        <v>167</v>
      </c>
      <c r="G10" s="6"/>
    </row>
    <row r="11" spans="1:7" x14ac:dyDescent="0.25">
      <c r="A11" s="1" t="s">
        <v>5</v>
      </c>
      <c r="B11" s="1" t="s">
        <v>117</v>
      </c>
      <c r="C11" s="1" t="str">
        <f>"20214415449042"</f>
        <v>20214415449042</v>
      </c>
      <c r="D11" s="1" t="s">
        <v>118</v>
      </c>
      <c r="E11" s="1" t="s">
        <v>34</v>
      </c>
      <c r="F11" s="8" t="s">
        <v>167</v>
      </c>
      <c r="G11" s="6"/>
    </row>
    <row r="12" spans="1:7" x14ac:dyDescent="0.25">
      <c r="A12" s="3" t="s">
        <v>5</v>
      </c>
      <c r="B12" s="3" t="s">
        <v>24</v>
      </c>
      <c r="C12" s="3" t="str">
        <f>"20214415452775"</f>
        <v>20214415452775</v>
      </c>
      <c r="D12" s="3" t="s">
        <v>25</v>
      </c>
      <c r="E12" s="3" t="s">
        <v>14</v>
      </c>
      <c r="F12" s="10" t="s">
        <v>166</v>
      </c>
      <c r="G12" s="6"/>
    </row>
    <row r="13" spans="1:7" x14ac:dyDescent="0.25">
      <c r="A13" s="2" t="s">
        <v>5</v>
      </c>
      <c r="B13" s="2" t="s">
        <v>151</v>
      </c>
      <c r="C13" s="2" t="str">
        <f>"20214415455965"</f>
        <v>20214415455965</v>
      </c>
      <c r="D13" s="2" t="s">
        <v>152</v>
      </c>
      <c r="E13" s="2" t="s">
        <v>21</v>
      </c>
      <c r="F13" s="9" t="s">
        <v>167</v>
      </c>
      <c r="G13" s="6"/>
    </row>
    <row r="14" spans="1:7" x14ac:dyDescent="0.25">
      <c r="A14" s="1" t="s">
        <v>5</v>
      </c>
      <c r="B14" s="1" t="s">
        <v>153</v>
      </c>
      <c r="C14" s="1" t="str">
        <f>"20214415457983"</f>
        <v>20214415457983</v>
      </c>
      <c r="D14" s="1" t="s">
        <v>154</v>
      </c>
      <c r="E14" s="1" t="s">
        <v>21</v>
      </c>
      <c r="F14" s="8" t="s">
        <v>167</v>
      </c>
      <c r="G14" s="6"/>
    </row>
    <row r="15" spans="1:7" x14ac:dyDescent="0.25">
      <c r="A15" s="2" t="s">
        <v>5</v>
      </c>
      <c r="B15" s="2" t="s">
        <v>32</v>
      </c>
      <c r="C15" s="2" t="str">
        <f>"20214415449073"</f>
        <v>20214415449073</v>
      </c>
      <c r="D15" s="2" t="s">
        <v>33</v>
      </c>
      <c r="E15" s="2" t="s">
        <v>34</v>
      </c>
      <c r="F15" s="9" t="s">
        <v>167</v>
      </c>
      <c r="G15" s="6"/>
    </row>
    <row r="16" spans="1:7" x14ac:dyDescent="0.25">
      <c r="A16" s="1" t="s">
        <v>5</v>
      </c>
      <c r="B16" s="1" t="s">
        <v>59</v>
      </c>
      <c r="C16" s="1" t="str">
        <f>"20214415449023"</f>
        <v>20214415449023</v>
      </c>
      <c r="D16" s="1" t="s">
        <v>60</v>
      </c>
      <c r="E16" s="1" t="s">
        <v>34</v>
      </c>
      <c r="F16" s="8" t="s">
        <v>167</v>
      </c>
      <c r="G16" s="6"/>
    </row>
    <row r="17" spans="1:7" x14ac:dyDescent="0.25">
      <c r="A17" s="1" t="s">
        <v>5</v>
      </c>
      <c r="B17" s="1" t="s">
        <v>93</v>
      </c>
      <c r="C17" s="1" t="str">
        <f>"20214415450271"</f>
        <v>20214415450271</v>
      </c>
      <c r="D17" s="1" t="s">
        <v>94</v>
      </c>
      <c r="E17" s="1" t="s">
        <v>11</v>
      </c>
      <c r="F17" s="8" t="s">
        <v>167</v>
      </c>
      <c r="G17" s="6"/>
    </row>
    <row r="18" spans="1:7" x14ac:dyDescent="0.25">
      <c r="A18" s="3" t="s">
        <v>5</v>
      </c>
      <c r="B18" s="3" t="s">
        <v>22</v>
      </c>
      <c r="C18" s="3" t="str">
        <f>"20214415452657"</f>
        <v>20214415452657</v>
      </c>
      <c r="D18" s="3" t="s">
        <v>23</v>
      </c>
      <c r="E18" s="3" t="s">
        <v>14</v>
      </c>
      <c r="F18" s="10" t="s">
        <v>168</v>
      </c>
      <c r="G18" s="6"/>
    </row>
    <row r="19" spans="1:7" x14ac:dyDescent="0.25">
      <c r="A19" s="2" t="s">
        <v>5</v>
      </c>
      <c r="B19" s="2" t="s">
        <v>163</v>
      </c>
      <c r="C19" s="2" t="str">
        <f>"20214415454670"</f>
        <v>20214415454670</v>
      </c>
      <c r="D19" s="2" t="s">
        <v>164</v>
      </c>
      <c r="E19" s="2" t="s">
        <v>21</v>
      </c>
      <c r="F19" s="9" t="s">
        <v>167</v>
      </c>
      <c r="G19" s="6"/>
    </row>
    <row r="20" spans="1:7" x14ac:dyDescent="0.25">
      <c r="A20" s="1" t="s">
        <v>5</v>
      </c>
      <c r="B20" s="1" t="s">
        <v>53</v>
      </c>
      <c r="C20" s="1" t="str">
        <f>"20214415449026"</f>
        <v>20214415449026</v>
      </c>
      <c r="D20" s="1" t="s">
        <v>54</v>
      </c>
      <c r="E20" s="1" t="s">
        <v>34</v>
      </c>
      <c r="F20" s="8" t="s">
        <v>167</v>
      </c>
      <c r="G20" s="6"/>
    </row>
    <row r="21" spans="1:7" x14ac:dyDescent="0.25">
      <c r="A21" s="2" t="s">
        <v>5</v>
      </c>
      <c r="B21" s="2" t="s">
        <v>155</v>
      </c>
      <c r="C21" s="2" t="str">
        <f>"20214415453597"</f>
        <v>20214415453597</v>
      </c>
      <c r="D21" s="2" t="s">
        <v>156</v>
      </c>
      <c r="E21" s="2" t="s">
        <v>21</v>
      </c>
      <c r="F21" s="9" t="s">
        <v>167</v>
      </c>
      <c r="G21" s="6"/>
    </row>
    <row r="22" spans="1:7" x14ac:dyDescent="0.25">
      <c r="A22" s="1" t="s">
        <v>5</v>
      </c>
      <c r="B22" s="1" t="s">
        <v>51</v>
      </c>
      <c r="C22" s="1" t="str">
        <f>"20214415445380"</f>
        <v>20214415445380</v>
      </c>
      <c r="D22" s="1" t="s">
        <v>52</v>
      </c>
      <c r="E22" s="1" t="s">
        <v>8</v>
      </c>
      <c r="F22" s="8" t="s">
        <v>167</v>
      </c>
      <c r="G22" s="6"/>
    </row>
    <row r="23" spans="1:7" x14ac:dyDescent="0.25">
      <c r="A23" s="1" t="s">
        <v>5</v>
      </c>
      <c r="B23" s="1" t="s">
        <v>61</v>
      </c>
      <c r="C23" s="1" t="str">
        <f>"20214415453599"</f>
        <v>20214415453599</v>
      </c>
      <c r="D23" s="1" t="s">
        <v>62</v>
      </c>
      <c r="E23" s="1" t="s">
        <v>21</v>
      </c>
      <c r="F23" s="8" t="s">
        <v>167</v>
      </c>
      <c r="G23" s="6"/>
    </row>
    <row r="24" spans="1:7" x14ac:dyDescent="0.25">
      <c r="A24" s="2" t="s">
        <v>5</v>
      </c>
      <c r="B24" s="2" t="s">
        <v>83</v>
      </c>
      <c r="C24" s="2" t="str">
        <f>"20214415453602"</f>
        <v>20214415453602</v>
      </c>
      <c r="D24" s="2" t="s">
        <v>84</v>
      </c>
      <c r="E24" s="2" t="s">
        <v>21</v>
      </c>
      <c r="F24" s="9" t="s">
        <v>167</v>
      </c>
      <c r="G24" s="6"/>
    </row>
    <row r="25" spans="1:7" x14ac:dyDescent="0.25">
      <c r="A25" s="1" t="s">
        <v>5</v>
      </c>
      <c r="B25" s="1" t="s">
        <v>91</v>
      </c>
      <c r="C25" s="1" t="str">
        <f>"20214415454707"</f>
        <v>20214415454707</v>
      </c>
      <c r="D25" s="1" t="s">
        <v>92</v>
      </c>
      <c r="E25" s="1" t="s">
        <v>21</v>
      </c>
      <c r="F25" s="8" t="s">
        <v>167</v>
      </c>
      <c r="G25" s="6"/>
    </row>
    <row r="26" spans="1:7" x14ac:dyDescent="0.25">
      <c r="A26" s="2" t="s">
        <v>5</v>
      </c>
      <c r="B26" s="2" t="s">
        <v>137</v>
      </c>
      <c r="C26" s="2" t="str">
        <f>"20214415454709"</f>
        <v>20214415454709</v>
      </c>
      <c r="D26" s="2" t="s">
        <v>138</v>
      </c>
      <c r="E26" s="2" t="s">
        <v>21</v>
      </c>
      <c r="F26" s="9" t="s">
        <v>167</v>
      </c>
      <c r="G26" s="6"/>
    </row>
    <row r="27" spans="1:7" x14ac:dyDescent="0.25">
      <c r="A27" s="1" t="s">
        <v>5</v>
      </c>
      <c r="B27" s="1" t="s">
        <v>107</v>
      </c>
      <c r="C27" s="1" t="str">
        <f>"20214415445420"</f>
        <v>20214415445420</v>
      </c>
      <c r="D27" s="1" t="s">
        <v>108</v>
      </c>
      <c r="E27" s="1" t="s">
        <v>8</v>
      </c>
      <c r="F27" s="8" t="s">
        <v>167</v>
      </c>
      <c r="G27" s="6"/>
    </row>
    <row r="28" spans="1:7" x14ac:dyDescent="0.25">
      <c r="A28" s="1" t="s">
        <v>5</v>
      </c>
      <c r="B28" s="1" t="s">
        <v>67</v>
      </c>
      <c r="C28" s="1" t="str">
        <f>"20214415452527"</f>
        <v>20214415452527</v>
      </c>
      <c r="D28" s="1" t="s">
        <v>68</v>
      </c>
      <c r="E28" s="1" t="s">
        <v>11</v>
      </c>
      <c r="F28" s="8" t="s">
        <v>167</v>
      </c>
      <c r="G28" s="6"/>
    </row>
    <row r="29" spans="1:7" x14ac:dyDescent="0.25">
      <c r="A29" s="1" t="s">
        <v>5</v>
      </c>
      <c r="B29" s="1" t="s">
        <v>17</v>
      </c>
      <c r="C29" s="1" t="str">
        <f>"20214415452519"</f>
        <v>20214415452519</v>
      </c>
      <c r="D29" s="1" t="s">
        <v>18</v>
      </c>
      <c r="E29" s="1" t="s">
        <v>11</v>
      </c>
      <c r="F29" s="8" t="s">
        <v>167</v>
      </c>
      <c r="G29" s="6"/>
    </row>
    <row r="30" spans="1:7" x14ac:dyDescent="0.25">
      <c r="A30" s="1" t="s">
        <v>5</v>
      </c>
      <c r="B30" s="1" t="s">
        <v>161</v>
      </c>
      <c r="C30" s="1" t="str">
        <f>"20214415454710"</f>
        <v>20214415454710</v>
      </c>
      <c r="D30" s="1" t="s">
        <v>162</v>
      </c>
      <c r="E30" s="1" t="s">
        <v>21</v>
      </c>
      <c r="F30" s="8" t="s">
        <v>167</v>
      </c>
      <c r="G30" s="6"/>
    </row>
    <row r="31" spans="1:7" x14ac:dyDescent="0.25">
      <c r="A31" s="2" t="s">
        <v>5</v>
      </c>
      <c r="B31" s="2" t="s">
        <v>113</v>
      </c>
      <c r="C31" s="2" t="str">
        <f>"20214415450267"</f>
        <v>20214415450267</v>
      </c>
      <c r="D31" s="2" t="s">
        <v>114</v>
      </c>
      <c r="E31" s="2" t="s">
        <v>11</v>
      </c>
      <c r="F31" s="9" t="s">
        <v>167</v>
      </c>
      <c r="G31" s="6"/>
    </row>
    <row r="32" spans="1:7" x14ac:dyDescent="0.25">
      <c r="A32" s="2" t="s">
        <v>5</v>
      </c>
      <c r="B32" s="2" t="s">
        <v>85</v>
      </c>
      <c r="C32" s="2" t="str">
        <f>"20214415454712"</f>
        <v>20214415454712</v>
      </c>
      <c r="D32" s="2" t="s">
        <v>86</v>
      </c>
      <c r="E32" s="2" t="s">
        <v>21</v>
      </c>
      <c r="F32" s="9" t="s">
        <v>167</v>
      </c>
      <c r="G32" s="6"/>
    </row>
    <row r="33" spans="1:7" x14ac:dyDescent="0.25">
      <c r="A33" s="1" t="s">
        <v>5</v>
      </c>
      <c r="B33" s="1" t="s">
        <v>35</v>
      </c>
      <c r="C33" s="1" t="str">
        <f>"20214415454727"</f>
        <v>20214415454727</v>
      </c>
      <c r="D33" s="1" t="s">
        <v>36</v>
      </c>
      <c r="E33" s="1" t="s">
        <v>21</v>
      </c>
      <c r="F33" s="8" t="s">
        <v>167</v>
      </c>
      <c r="G33" s="6"/>
    </row>
    <row r="34" spans="1:7" x14ac:dyDescent="0.25">
      <c r="A34" s="1" t="s">
        <v>5</v>
      </c>
      <c r="B34" s="1" t="s">
        <v>63</v>
      </c>
      <c r="C34" s="1" t="str">
        <f>"20214415453592"</f>
        <v>20214415453592</v>
      </c>
      <c r="D34" s="1" t="s">
        <v>64</v>
      </c>
      <c r="E34" s="1" t="s">
        <v>21</v>
      </c>
      <c r="F34" s="8" t="s">
        <v>167</v>
      </c>
      <c r="G34" s="6"/>
    </row>
    <row r="35" spans="1:7" x14ac:dyDescent="0.25">
      <c r="A35" s="2" t="s">
        <v>5</v>
      </c>
      <c r="B35" s="2" t="s">
        <v>19</v>
      </c>
      <c r="C35" s="2" t="str">
        <f>"20214415454728"</f>
        <v>20214415454728</v>
      </c>
      <c r="D35" s="2" t="s">
        <v>20</v>
      </c>
      <c r="E35" s="2" t="s">
        <v>21</v>
      </c>
      <c r="F35" s="9" t="s">
        <v>167</v>
      </c>
      <c r="G35" s="6"/>
    </row>
    <row r="36" spans="1:7" x14ac:dyDescent="0.25">
      <c r="A36" s="2" t="s">
        <v>5</v>
      </c>
      <c r="B36" s="2" t="s">
        <v>139</v>
      </c>
      <c r="C36" s="2" t="str">
        <f>"20214415454729"</f>
        <v>20214415454729</v>
      </c>
      <c r="D36" s="2" t="s">
        <v>140</v>
      </c>
      <c r="E36" s="2" t="s">
        <v>21</v>
      </c>
      <c r="F36" s="9" t="s">
        <v>167</v>
      </c>
      <c r="G36" s="6"/>
    </row>
    <row r="37" spans="1:7" x14ac:dyDescent="0.25">
      <c r="A37" s="2" t="s">
        <v>5</v>
      </c>
      <c r="B37" s="2" t="s">
        <v>30</v>
      </c>
      <c r="C37" s="2" t="str">
        <f>"20214415454676"</f>
        <v>20214415454676</v>
      </c>
      <c r="D37" s="2" t="s">
        <v>31</v>
      </c>
      <c r="E37" s="2" t="s">
        <v>21</v>
      </c>
      <c r="F37" s="9" t="s">
        <v>167</v>
      </c>
      <c r="G37" s="6"/>
    </row>
    <row r="38" spans="1:7" x14ac:dyDescent="0.25">
      <c r="A38" s="2" t="s">
        <v>5</v>
      </c>
      <c r="B38" s="2" t="s">
        <v>77</v>
      </c>
      <c r="C38" s="2" t="str">
        <f>"20214415454731"</f>
        <v>20214415454731</v>
      </c>
      <c r="D38" s="2" t="s">
        <v>78</v>
      </c>
      <c r="E38" s="2" t="s">
        <v>21</v>
      </c>
      <c r="F38" s="9" t="s">
        <v>167</v>
      </c>
      <c r="G38" s="6"/>
    </row>
    <row r="39" spans="1:7" x14ac:dyDescent="0.25">
      <c r="A39" s="2" t="s">
        <v>5</v>
      </c>
      <c r="B39" s="2" t="s">
        <v>125</v>
      </c>
      <c r="C39" s="2" t="str">
        <f>"20214415454679"</f>
        <v>20214415454679</v>
      </c>
      <c r="D39" s="2" t="s">
        <v>126</v>
      </c>
      <c r="E39" s="2" t="s">
        <v>21</v>
      </c>
      <c r="F39" s="9" t="s">
        <v>167</v>
      </c>
      <c r="G39" s="6"/>
    </row>
    <row r="40" spans="1:7" x14ac:dyDescent="0.25">
      <c r="A40" s="1" t="s">
        <v>5</v>
      </c>
      <c r="B40" s="1" t="s">
        <v>133</v>
      </c>
      <c r="C40" s="1" t="str">
        <f>"20214415449057"</f>
        <v>20214415449057</v>
      </c>
      <c r="D40" s="1" t="s">
        <v>134</v>
      </c>
      <c r="E40" s="1" t="s">
        <v>34</v>
      </c>
      <c r="F40" s="8" t="s">
        <v>167</v>
      </c>
      <c r="G40" s="6"/>
    </row>
    <row r="41" spans="1:7" x14ac:dyDescent="0.25">
      <c r="A41" s="1" t="s">
        <v>5</v>
      </c>
      <c r="B41" s="1" t="s">
        <v>159</v>
      </c>
      <c r="C41" s="1" t="str">
        <f>"20214415449217"</f>
        <v>20214415449217</v>
      </c>
      <c r="D41" s="1" t="s">
        <v>160</v>
      </c>
      <c r="E41" s="1" t="s">
        <v>34</v>
      </c>
      <c r="F41" s="8" t="s">
        <v>167</v>
      </c>
      <c r="G41" s="6"/>
    </row>
    <row r="42" spans="1:7" x14ac:dyDescent="0.25">
      <c r="A42" s="1" t="s">
        <v>5</v>
      </c>
      <c r="B42" s="1" t="s">
        <v>79</v>
      </c>
      <c r="C42" s="1" t="str">
        <f>"20214415450248"</f>
        <v>20214415450248</v>
      </c>
      <c r="D42" s="1" t="s">
        <v>80</v>
      </c>
      <c r="E42" s="1" t="s">
        <v>11</v>
      </c>
      <c r="F42" s="8" t="s">
        <v>167</v>
      </c>
      <c r="G42" s="6"/>
    </row>
    <row r="43" spans="1:7" x14ac:dyDescent="0.25">
      <c r="A43" s="1" t="s">
        <v>5</v>
      </c>
      <c r="B43" s="1" t="s">
        <v>39</v>
      </c>
      <c r="C43" s="1" t="str">
        <f>"20214415450214"</f>
        <v>20214415450214</v>
      </c>
      <c r="D43" s="1" t="s">
        <v>40</v>
      </c>
      <c r="E43" s="1" t="s">
        <v>11</v>
      </c>
      <c r="F43" s="8" t="s">
        <v>167</v>
      </c>
      <c r="G43" s="6"/>
    </row>
    <row r="44" spans="1:7" x14ac:dyDescent="0.25">
      <c r="A44" s="2" t="s">
        <v>5</v>
      </c>
      <c r="B44" s="2" t="s">
        <v>127</v>
      </c>
      <c r="C44" s="2" t="str">
        <f>"20214415454733"</f>
        <v>20214415454733</v>
      </c>
      <c r="D44" s="2" t="s">
        <v>128</v>
      </c>
      <c r="E44" s="2" t="s">
        <v>21</v>
      </c>
      <c r="F44" s="9" t="s">
        <v>167</v>
      </c>
      <c r="G44" s="6"/>
    </row>
    <row r="45" spans="1:7" x14ac:dyDescent="0.25">
      <c r="A45" s="1" t="s">
        <v>5</v>
      </c>
      <c r="B45" s="1" t="s">
        <v>55</v>
      </c>
      <c r="C45" s="1" t="str">
        <f>"20214415452536"</f>
        <v>20214415452536</v>
      </c>
      <c r="D45" s="1" t="s">
        <v>56</v>
      </c>
      <c r="E45" s="1" t="s">
        <v>11</v>
      </c>
      <c r="F45" s="8" t="s">
        <v>167</v>
      </c>
      <c r="G45" s="6"/>
    </row>
    <row r="46" spans="1:7" x14ac:dyDescent="0.25">
      <c r="A46" s="1" t="s">
        <v>5</v>
      </c>
      <c r="B46" s="1" t="s">
        <v>75</v>
      </c>
      <c r="C46" s="1" t="str">
        <f>"20214415454735"</f>
        <v>20214415454735</v>
      </c>
      <c r="D46" s="1" t="s">
        <v>76</v>
      </c>
      <c r="E46" s="1" t="s">
        <v>21</v>
      </c>
      <c r="F46" s="8" t="s">
        <v>167</v>
      </c>
      <c r="G46" s="6"/>
    </row>
    <row r="47" spans="1:7" x14ac:dyDescent="0.25">
      <c r="A47" s="1" t="s">
        <v>5</v>
      </c>
      <c r="B47" s="1" t="s">
        <v>57</v>
      </c>
      <c r="C47" s="1" t="str">
        <f>"20214415449083"</f>
        <v>20214415449083</v>
      </c>
      <c r="D47" s="1" t="s">
        <v>58</v>
      </c>
      <c r="E47" s="1" t="s">
        <v>34</v>
      </c>
      <c r="F47" s="8" t="s">
        <v>167</v>
      </c>
      <c r="G47" s="6"/>
    </row>
    <row r="48" spans="1:7" x14ac:dyDescent="0.25">
      <c r="A48" s="1" t="s">
        <v>5</v>
      </c>
      <c r="B48" s="1" t="s">
        <v>69</v>
      </c>
      <c r="C48" s="1" t="str">
        <f>"20214415450255"</f>
        <v>20214415450255</v>
      </c>
      <c r="D48" s="1" t="s">
        <v>70</v>
      </c>
      <c r="E48" s="1" t="s">
        <v>11</v>
      </c>
      <c r="F48" s="8" t="s">
        <v>167</v>
      </c>
      <c r="G48" s="6"/>
    </row>
    <row r="49" spans="1:7" x14ac:dyDescent="0.25">
      <c r="A49" s="1" t="s">
        <v>5</v>
      </c>
      <c r="B49" s="1" t="s">
        <v>131</v>
      </c>
      <c r="C49" s="1" t="str">
        <f>"20214415454736"</f>
        <v>20214415454736</v>
      </c>
      <c r="D49" s="1" t="s">
        <v>132</v>
      </c>
      <c r="E49" s="1" t="s">
        <v>21</v>
      </c>
      <c r="F49" s="8" t="s">
        <v>167</v>
      </c>
      <c r="G49" s="6"/>
    </row>
    <row r="50" spans="1:7" x14ac:dyDescent="0.25">
      <c r="A50" s="3" t="s">
        <v>5</v>
      </c>
      <c r="B50" s="3" t="s">
        <v>105</v>
      </c>
      <c r="C50" s="3" t="str">
        <f>"20214415452671"</f>
        <v>20214415452671</v>
      </c>
      <c r="D50" s="3" t="s">
        <v>106</v>
      </c>
      <c r="E50" s="3" t="s">
        <v>14</v>
      </c>
      <c r="F50" s="10" t="s">
        <v>166</v>
      </c>
      <c r="G50" s="6"/>
    </row>
    <row r="51" spans="1:7" x14ac:dyDescent="0.25">
      <c r="A51" s="3" t="s">
        <v>5</v>
      </c>
      <c r="B51" s="3" t="s">
        <v>15</v>
      </c>
      <c r="C51" s="3" t="str">
        <f>"20214415452664"</f>
        <v>20214415452664</v>
      </c>
      <c r="D51" s="3" t="s">
        <v>16</v>
      </c>
      <c r="E51" s="3" t="s">
        <v>14</v>
      </c>
      <c r="F51" s="10" t="s">
        <v>166</v>
      </c>
      <c r="G51" s="6"/>
    </row>
    <row r="52" spans="1:7" x14ac:dyDescent="0.25">
      <c r="A52" s="1" t="s">
        <v>5</v>
      </c>
      <c r="B52" s="1" t="s">
        <v>47</v>
      </c>
      <c r="C52" s="1" t="str">
        <f>"20214415445917"</f>
        <v>20214415445917</v>
      </c>
      <c r="D52" s="1" t="s">
        <v>48</v>
      </c>
      <c r="E52" s="1" t="s">
        <v>8</v>
      </c>
      <c r="F52" s="8" t="s">
        <v>167</v>
      </c>
      <c r="G52" s="6"/>
    </row>
    <row r="53" spans="1:7" x14ac:dyDescent="0.25">
      <c r="A53" s="1" t="s">
        <v>5</v>
      </c>
      <c r="B53" s="1" t="s">
        <v>95</v>
      </c>
      <c r="C53" s="1" t="str">
        <f>"20214415450253"</f>
        <v>20214415450253</v>
      </c>
      <c r="D53" s="1" t="s">
        <v>96</v>
      </c>
      <c r="E53" s="1" t="s">
        <v>11</v>
      </c>
      <c r="F53" s="8" t="s">
        <v>167</v>
      </c>
      <c r="G53" s="6"/>
    </row>
    <row r="54" spans="1:7" x14ac:dyDescent="0.25">
      <c r="A54" s="1" t="s">
        <v>5</v>
      </c>
      <c r="B54" s="1" t="s">
        <v>149</v>
      </c>
      <c r="C54" s="1" t="str">
        <f>"20214415454749"</f>
        <v>20214415454749</v>
      </c>
      <c r="D54" s="1" t="s">
        <v>150</v>
      </c>
      <c r="E54" s="1" t="s">
        <v>21</v>
      </c>
      <c r="F54" s="8" t="s">
        <v>167</v>
      </c>
      <c r="G54" s="6"/>
    </row>
    <row r="55" spans="1:7" x14ac:dyDescent="0.25">
      <c r="A55" s="1" t="s">
        <v>5</v>
      </c>
      <c r="B55" s="1" t="s">
        <v>97</v>
      </c>
      <c r="C55" s="1" t="str">
        <f>"20214415454681"</f>
        <v>20214415454681</v>
      </c>
      <c r="D55" s="1" t="s">
        <v>98</v>
      </c>
      <c r="E55" s="1" t="s">
        <v>21</v>
      </c>
      <c r="F55" s="8" t="s">
        <v>167</v>
      </c>
      <c r="G55" s="6"/>
    </row>
    <row r="56" spans="1:7" x14ac:dyDescent="0.25">
      <c r="A56" s="2" t="s">
        <v>5</v>
      </c>
      <c r="B56" s="2" t="s">
        <v>87</v>
      </c>
      <c r="C56" s="2" t="str">
        <f>"20214415454751"</f>
        <v>20214415454751</v>
      </c>
      <c r="D56" s="2" t="s">
        <v>88</v>
      </c>
      <c r="E56" s="2" t="s">
        <v>21</v>
      </c>
      <c r="F56" s="9" t="s">
        <v>167</v>
      </c>
      <c r="G56" s="6"/>
    </row>
    <row r="57" spans="1:7" x14ac:dyDescent="0.25">
      <c r="A57" s="1" t="s">
        <v>5</v>
      </c>
      <c r="B57" s="1" t="s">
        <v>6</v>
      </c>
      <c r="C57" s="1" t="str">
        <f>"20214415446067"</f>
        <v>20214415446067</v>
      </c>
      <c r="D57" s="1" t="s">
        <v>7</v>
      </c>
      <c r="E57" s="1" t="s">
        <v>8</v>
      </c>
      <c r="F57" s="8" t="s">
        <v>167</v>
      </c>
      <c r="G57" s="6"/>
    </row>
    <row r="58" spans="1:7" x14ac:dyDescent="0.25">
      <c r="A58" s="1" t="s">
        <v>5</v>
      </c>
      <c r="B58" s="1" t="s">
        <v>123</v>
      </c>
      <c r="C58" s="1" t="str">
        <f>"20214415450018"</f>
        <v>20214415450018</v>
      </c>
      <c r="D58" s="1" t="s">
        <v>124</v>
      </c>
      <c r="E58" s="1" t="s">
        <v>11</v>
      </c>
      <c r="F58" s="8" t="s">
        <v>167</v>
      </c>
      <c r="G58" s="6"/>
    </row>
    <row r="59" spans="1:7" x14ac:dyDescent="0.25">
      <c r="A59" s="1" t="s">
        <v>5</v>
      </c>
      <c r="B59" s="1" t="s">
        <v>157</v>
      </c>
      <c r="C59" s="1" t="str">
        <f>"20214415454689"</f>
        <v>20214415454689</v>
      </c>
      <c r="D59" s="1" t="s">
        <v>158</v>
      </c>
      <c r="E59" s="1" t="s">
        <v>21</v>
      </c>
      <c r="F59" s="8" t="s">
        <v>167</v>
      </c>
      <c r="G59" s="6"/>
    </row>
    <row r="60" spans="1:7" x14ac:dyDescent="0.25">
      <c r="A60" s="2" t="s">
        <v>5</v>
      </c>
      <c r="B60" s="2" t="s">
        <v>65</v>
      </c>
      <c r="C60" s="2" t="str">
        <f>"20214415454691"</f>
        <v>20214415454691</v>
      </c>
      <c r="D60" s="2" t="s">
        <v>66</v>
      </c>
      <c r="E60" s="2" t="s">
        <v>21</v>
      </c>
      <c r="F60" s="9" t="s">
        <v>167</v>
      </c>
      <c r="G60" s="6"/>
    </row>
    <row r="61" spans="1:7" x14ac:dyDescent="0.25">
      <c r="A61" s="1" t="s">
        <v>5</v>
      </c>
      <c r="B61" s="1" t="s">
        <v>28</v>
      </c>
      <c r="C61" s="1" t="str">
        <f>"20214415446071"</f>
        <v>20214415446071</v>
      </c>
      <c r="D61" s="1" t="s">
        <v>29</v>
      </c>
      <c r="E61" s="1" t="s">
        <v>8</v>
      </c>
      <c r="F61" s="8" t="s">
        <v>167</v>
      </c>
      <c r="G61" s="6"/>
    </row>
    <row r="62" spans="1:7" x14ac:dyDescent="0.25">
      <c r="A62" s="2" t="s">
        <v>5</v>
      </c>
      <c r="B62" s="2" t="s">
        <v>129</v>
      </c>
      <c r="C62" s="2" t="str">
        <f>"20214415449077"</f>
        <v>20214415449077</v>
      </c>
      <c r="D62" s="2" t="s">
        <v>130</v>
      </c>
      <c r="E62" s="2" t="s">
        <v>34</v>
      </c>
      <c r="F62" s="9" t="s">
        <v>167</v>
      </c>
      <c r="G62" s="6"/>
    </row>
    <row r="63" spans="1:7" x14ac:dyDescent="0.25">
      <c r="A63" s="2" t="s">
        <v>5</v>
      </c>
      <c r="B63" s="2" t="s">
        <v>147</v>
      </c>
      <c r="C63" s="2" t="str">
        <f>"20214415454698"</f>
        <v>20214415454698</v>
      </c>
      <c r="D63" s="2" t="s">
        <v>148</v>
      </c>
      <c r="E63" s="2" t="s">
        <v>21</v>
      </c>
      <c r="F63" s="9" t="s">
        <v>167</v>
      </c>
      <c r="G63" s="6"/>
    </row>
    <row r="64" spans="1:7" x14ac:dyDescent="0.25">
      <c r="A64" s="1" t="s">
        <v>5</v>
      </c>
      <c r="B64" s="1" t="s">
        <v>89</v>
      </c>
      <c r="C64" s="1" t="str">
        <f>"20214415454804"</f>
        <v>20214415454804</v>
      </c>
      <c r="D64" s="1" t="s">
        <v>90</v>
      </c>
      <c r="E64" s="1" t="s">
        <v>21</v>
      </c>
      <c r="F64" s="8" t="s">
        <v>167</v>
      </c>
      <c r="G64" s="6"/>
    </row>
    <row r="65" spans="1:7" x14ac:dyDescent="0.25">
      <c r="A65" s="1" t="s">
        <v>5</v>
      </c>
      <c r="B65" s="1" t="s">
        <v>145</v>
      </c>
      <c r="C65" s="1" t="str">
        <f>"20214415454803"</f>
        <v>20214415454803</v>
      </c>
      <c r="D65" s="1" t="s">
        <v>146</v>
      </c>
      <c r="E65" s="1" t="s">
        <v>21</v>
      </c>
      <c r="F65" s="8" t="s">
        <v>167</v>
      </c>
      <c r="G65" s="6"/>
    </row>
    <row r="66" spans="1:7" x14ac:dyDescent="0.25">
      <c r="A66" s="2" t="s">
        <v>5</v>
      </c>
      <c r="B66" s="2" t="s">
        <v>9</v>
      </c>
      <c r="C66" s="2" t="str">
        <f>"20214415450260"</f>
        <v>20214415450260</v>
      </c>
      <c r="D66" s="2" t="s">
        <v>10</v>
      </c>
      <c r="E66" s="2" t="s">
        <v>11</v>
      </c>
      <c r="F66" s="9" t="s">
        <v>167</v>
      </c>
      <c r="G66" s="6"/>
    </row>
    <row r="67" spans="1:7" x14ac:dyDescent="0.25">
      <c r="A67" s="2" t="s">
        <v>5</v>
      </c>
      <c r="B67" s="2" t="s">
        <v>143</v>
      </c>
      <c r="C67" s="2" t="str">
        <f>"20214415452533"</f>
        <v>20214415452533</v>
      </c>
      <c r="D67" s="2" t="s">
        <v>144</v>
      </c>
      <c r="E67" s="2" t="s">
        <v>11</v>
      </c>
      <c r="F67" s="9" t="s">
        <v>167</v>
      </c>
      <c r="G67" s="6"/>
    </row>
    <row r="68" spans="1:7" x14ac:dyDescent="0.25">
      <c r="A68" s="2" t="s">
        <v>5</v>
      </c>
      <c r="B68" s="2" t="s">
        <v>121</v>
      </c>
      <c r="C68" s="2" t="str">
        <f>"20214415450215"</f>
        <v>20214415450215</v>
      </c>
      <c r="D68" s="2" t="s">
        <v>122</v>
      </c>
      <c r="E68" s="2" t="s">
        <v>11</v>
      </c>
      <c r="F68" s="9" t="s">
        <v>167</v>
      </c>
      <c r="G68" s="6"/>
    </row>
    <row r="69" spans="1:7" x14ac:dyDescent="0.25">
      <c r="A69" s="1" t="s">
        <v>5</v>
      </c>
      <c r="B69" s="1" t="s">
        <v>109</v>
      </c>
      <c r="C69" s="1" t="str">
        <f>"20214415449047"</f>
        <v>20214415449047</v>
      </c>
      <c r="D69" s="1" t="s">
        <v>110</v>
      </c>
      <c r="E69" s="1" t="s">
        <v>34</v>
      </c>
      <c r="F69" s="8" t="s">
        <v>167</v>
      </c>
      <c r="G69" s="6"/>
    </row>
    <row r="70" spans="1:7" x14ac:dyDescent="0.25">
      <c r="A70" s="3" t="s">
        <v>5</v>
      </c>
      <c r="B70" s="3" t="s">
        <v>111</v>
      </c>
      <c r="C70" s="3" t="str">
        <f>"20214415452801"</f>
        <v>20214415452801</v>
      </c>
      <c r="D70" s="3" t="s">
        <v>112</v>
      </c>
      <c r="E70" s="3" t="s">
        <v>14</v>
      </c>
      <c r="F70" s="10" t="s">
        <v>166</v>
      </c>
      <c r="G70" s="6"/>
    </row>
    <row r="71" spans="1:7" x14ac:dyDescent="0.25">
      <c r="A71" s="1" t="s">
        <v>5</v>
      </c>
      <c r="B71" s="1" t="s">
        <v>71</v>
      </c>
      <c r="C71" s="1" t="str">
        <f>"20214415450307"</f>
        <v>20214415450307</v>
      </c>
      <c r="D71" s="1" t="s">
        <v>72</v>
      </c>
      <c r="E71" s="1" t="s">
        <v>11</v>
      </c>
      <c r="F71" s="8" t="s">
        <v>167</v>
      </c>
      <c r="G71" s="6"/>
    </row>
    <row r="72" spans="1:7" x14ac:dyDescent="0.25">
      <c r="A72" s="1" t="s">
        <v>5</v>
      </c>
      <c r="B72" s="1" t="s">
        <v>141</v>
      </c>
      <c r="C72" s="1" t="str">
        <f>"20214415454673"</f>
        <v>20214415454673</v>
      </c>
      <c r="D72" s="1" t="s">
        <v>142</v>
      </c>
      <c r="E72" s="1" t="s">
        <v>21</v>
      </c>
      <c r="F72" s="8" t="s">
        <v>167</v>
      </c>
      <c r="G72" s="6"/>
    </row>
    <row r="73" spans="1:7" x14ac:dyDescent="0.25">
      <c r="A73" s="2" t="s">
        <v>5</v>
      </c>
      <c r="B73" s="2" t="s">
        <v>99</v>
      </c>
      <c r="C73" s="2" t="str">
        <f>"20214415455942"</f>
        <v>20214415455942</v>
      </c>
      <c r="D73" s="2" t="s">
        <v>100</v>
      </c>
      <c r="E73" s="2" t="s">
        <v>11</v>
      </c>
      <c r="F73" s="9" t="s">
        <v>167</v>
      </c>
      <c r="G73" s="6"/>
    </row>
    <row r="74" spans="1:7" x14ac:dyDescent="0.25">
      <c r="A74" s="2" t="s">
        <v>5</v>
      </c>
      <c r="B74" s="2" t="s">
        <v>37</v>
      </c>
      <c r="C74" s="2" t="str">
        <f>"20214415454805"</f>
        <v>20214415454805</v>
      </c>
      <c r="D74" s="2" t="s">
        <v>38</v>
      </c>
      <c r="E74" s="2" t="s">
        <v>21</v>
      </c>
      <c r="F74" s="9" t="s">
        <v>167</v>
      </c>
      <c r="G74" s="6"/>
    </row>
    <row r="75" spans="1:7" x14ac:dyDescent="0.25">
      <c r="A75" s="3" t="s">
        <v>5</v>
      </c>
      <c r="B75" s="3" t="s">
        <v>101</v>
      </c>
      <c r="C75" s="3" t="str">
        <f>"20214415458605"</f>
        <v>20214415458605</v>
      </c>
      <c r="D75" s="3" t="s">
        <v>102</v>
      </c>
      <c r="E75" s="3" t="s">
        <v>14</v>
      </c>
      <c r="F75" s="10" t="s">
        <v>166</v>
      </c>
      <c r="G75" s="6"/>
    </row>
    <row r="76" spans="1:7" x14ac:dyDescent="0.25">
      <c r="A76" s="1" t="s">
        <v>5</v>
      </c>
      <c r="B76" s="1" t="s">
        <v>115</v>
      </c>
      <c r="C76" s="1" t="str">
        <f>"20214415449232"</f>
        <v>20214415449232</v>
      </c>
      <c r="D76" s="1" t="s">
        <v>116</v>
      </c>
      <c r="E76" s="1" t="s">
        <v>34</v>
      </c>
      <c r="F76" s="8" t="s">
        <v>167</v>
      </c>
      <c r="G76" s="6"/>
    </row>
    <row r="77" spans="1:7" x14ac:dyDescent="0.25">
      <c r="A77" s="1" t="s">
        <v>5</v>
      </c>
      <c r="B77" s="1" t="s">
        <v>119</v>
      </c>
      <c r="C77" s="1" t="str">
        <f>"20214415449060"</f>
        <v>20214415449060</v>
      </c>
      <c r="D77" s="1" t="s">
        <v>120</v>
      </c>
      <c r="E77" s="1" t="s">
        <v>34</v>
      </c>
      <c r="F77" s="8" t="s">
        <v>167</v>
      </c>
      <c r="G77" s="6"/>
    </row>
    <row r="78" spans="1:7" ht="15.75" thickBot="1" x14ac:dyDescent="0.3">
      <c r="A78" s="11" t="s">
        <v>5</v>
      </c>
      <c r="B78" s="11" t="s">
        <v>49</v>
      </c>
      <c r="C78" s="11" t="str">
        <f>"20214415449076"</f>
        <v>20214415449076</v>
      </c>
      <c r="D78" s="11" t="s">
        <v>50</v>
      </c>
      <c r="E78" s="11" t="s">
        <v>34</v>
      </c>
      <c r="F78" s="12" t="s">
        <v>167</v>
      </c>
      <c r="G78" s="6"/>
    </row>
    <row r="79" spans="1:7" x14ac:dyDescent="0.25">
      <c r="A79" s="7"/>
      <c r="B79" s="7"/>
      <c r="C79" s="7"/>
      <c r="D79" s="7"/>
      <c r="E79" s="7"/>
      <c r="F79" s="7"/>
    </row>
  </sheetData>
  <autoFilter ref="A1:E7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First_shortlist_report - 2021-0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M</dc:creator>
  <cp:lastModifiedBy>Dell</cp:lastModifiedBy>
  <dcterms:created xsi:type="dcterms:W3CDTF">2021-03-14T18:44:40Z</dcterms:created>
  <dcterms:modified xsi:type="dcterms:W3CDTF">2021-03-17T06:09:20Z</dcterms:modified>
</cp:coreProperties>
</file>